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rsonal Documents\Classes\413\"/>
    </mc:Choice>
  </mc:AlternateContent>
  <bookViews>
    <workbookView xWindow="360" yWindow="60" windowWidth="18195" windowHeight="82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2" i="1" l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3" i="1"/>
  <c r="H3" i="1" l="1"/>
  <c r="H4" i="1"/>
  <c r="H5" i="1"/>
  <c r="H6" i="1"/>
  <c r="H7" i="1"/>
  <c r="H8" i="1"/>
  <c r="H9" i="1"/>
  <c r="H10" i="1"/>
  <c r="H11" i="1"/>
  <c r="H12" i="1"/>
  <c r="B3" i="1"/>
  <c r="B4" i="1"/>
  <c r="D4" i="1" s="1"/>
  <c r="B5" i="1"/>
  <c r="B6" i="1"/>
  <c r="D6" i="1" s="1"/>
  <c r="B7" i="1"/>
  <c r="B8" i="1"/>
  <c r="D8" i="1" s="1"/>
  <c r="B9" i="1"/>
  <c r="B10" i="1"/>
  <c r="D10" i="1" s="1"/>
  <c r="B11" i="1"/>
  <c r="B12" i="1"/>
  <c r="D12" i="1" s="1"/>
  <c r="B13" i="1"/>
  <c r="B14" i="1"/>
  <c r="D14" i="1" s="1"/>
  <c r="B15" i="1"/>
  <c r="B16" i="1"/>
  <c r="D16" i="1" s="1"/>
  <c r="B2" i="1"/>
  <c r="D15" i="1" l="1"/>
  <c r="D13" i="1"/>
  <c r="D11" i="1"/>
  <c r="D9" i="1"/>
  <c r="D7" i="1"/>
  <c r="D5" i="1"/>
</calcChain>
</file>

<file path=xl/sharedStrings.xml><?xml version="1.0" encoding="utf-8"?>
<sst xmlns="http://schemas.openxmlformats.org/spreadsheetml/2006/main" count="11" uniqueCount="7">
  <si>
    <t>D (in)</t>
  </si>
  <si>
    <t>D (ft)</t>
  </si>
  <si>
    <r>
      <t>S</t>
    </r>
    <r>
      <rPr>
        <vertAlign val="subscript"/>
        <sz val="11"/>
        <color theme="1"/>
        <rFont val="Calibri"/>
        <family val="2"/>
        <scheme val="minor"/>
      </rPr>
      <t>min</t>
    </r>
  </si>
  <si>
    <r>
      <t>Q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/s)</t>
    </r>
  </si>
  <si>
    <t>Smin</t>
  </si>
  <si>
    <t>Full Pipe Flow</t>
  </si>
  <si>
    <t>Partially Full Pipe Flow?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</si>
</sst>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-1.1410761154855642E-3"/>
                  <c:y val="-0.32656641878098569"/>
                </c:manualLayout>
              </c:layout>
              <c:numFmt formatCode="General" sourceLinked="0"/>
            </c:trendlineLbl>
          </c:trendline>
          <c:xVal>
            <c:numRef>
              <c:f>Sheet1!$D$3:$D$16</c:f>
              <c:numCache>
                <c:formatCode>General</c:formatCode>
                <c:ptCount val="14"/>
                <c:pt idx="0">
                  <c:v>4.3632815295567777E-2</c:v>
                </c:pt>
                <c:pt idx="1">
                  <c:v>0.17453162411020329</c:v>
                </c:pt>
                <c:pt idx="2">
                  <c:v>0.39269663192201387</c:v>
                </c:pt>
                <c:pt idx="3">
                  <c:v>0.69812794815556045</c:v>
                </c:pt>
                <c:pt idx="4">
                  <c:v>1.0908256492249468</c:v>
                </c:pt>
                <c:pt idx="5">
                  <c:v>1.5707897940502102</c:v>
                </c:pt>
                <c:pt idx="6">
                  <c:v>2.4543606962271891</c:v>
                </c:pt>
                <c:pt idx="7">
                  <c:v>3.5342813356936498</c:v>
                </c:pt>
                <c:pt idx="8">
                  <c:v>4.8105518204542301</c:v>
                </c:pt>
                <c:pt idx="9">
                  <c:v>6.2831722416766285</c:v>
                </c:pt>
                <c:pt idx="10">
                  <c:v>7.9521426782539999</c:v>
                </c:pt>
                <c:pt idx="11">
                  <c:v>9.8174631997283424</c:v>
                </c:pt>
                <c:pt idx="12">
                  <c:v>14.137154740130882</c:v>
                </c:pt>
                <c:pt idx="13">
                  <c:v>25.132741228718345</c:v>
                </c:pt>
              </c:numCache>
            </c:numRef>
          </c:xVal>
          <c:yVal>
            <c:numRef>
              <c:f>Sheet1!$E$3:$E$16</c:f>
              <c:numCache>
                <c:formatCode>General</c:formatCode>
                <c:ptCount val="14"/>
                <c:pt idx="0">
                  <c:v>2.1079326700924994E-2</c:v>
                </c:pt>
                <c:pt idx="1">
                  <c:v>8.3653324793521132E-3</c:v>
                </c:pt>
                <c:pt idx="2">
                  <c:v>4.8718593730778786E-3</c:v>
                </c:pt>
                <c:pt idx="3">
                  <c:v>3.3197828603810484E-3</c:v>
                </c:pt>
                <c:pt idx="4">
                  <c:v>2.4654503619959424E-3</c:v>
                </c:pt>
                <c:pt idx="5">
                  <c:v>1.9333977800465533E-3</c:v>
                </c:pt>
                <c:pt idx="6">
                  <c:v>1.4358457938874951E-3</c:v>
                </c:pt>
                <c:pt idx="7">
                  <c:v>1.1259853831102333E-3</c:v>
                </c:pt>
                <c:pt idx="8">
                  <c:v>9.167909593570091E-4</c:v>
                </c:pt>
                <c:pt idx="9">
                  <c:v>7.6726906292604621E-4</c:v>
                </c:pt>
                <c:pt idx="10">
                  <c:v>6.5575904558417913E-4</c:v>
                </c:pt>
                <c:pt idx="11">
                  <c:v>5.6981551760954062E-4</c:v>
                </c:pt>
                <c:pt idx="12">
                  <c:v>4.4684738892511385E-4</c:v>
                </c:pt>
                <c:pt idx="13">
                  <c:v>3.044907887032115E-4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395008"/>
        <c:axId val="349394616"/>
      </c:scatterChart>
      <c:valAx>
        <c:axId val="3493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9394616"/>
        <c:crosses val="autoZero"/>
        <c:crossBetween val="midCat"/>
      </c:valAx>
      <c:valAx>
        <c:axId val="349394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9395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9.2419072615923005E-3"/>
                  <c:y val="-0.32929753572470105"/>
                </c:manualLayout>
              </c:layout>
              <c:numFmt formatCode="General" sourceLinked="0"/>
            </c:trendlineLbl>
          </c:trendline>
          <c:xVal>
            <c:numRef>
              <c:f>Sheet1!$J$2:$J$12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</c:numCache>
            </c:numRef>
          </c:xVal>
          <c:yVal>
            <c:numRef>
              <c:f>Sheet1!$K$2:$K$12</c:f>
              <c:numCache>
                <c:formatCode>General</c:formatCode>
                <c:ptCount val="11"/>
                <c:pt idx="0">
                  <c:v>9.1999999999999998E-3</c:v>
                </c:pt>
                <c:pt idx="1">
                  <c:v>6.1000000000000004E-3</c:v>
                </c:pt>
                <c:pt idx="2">
                  <c:v>4.7999999999999996E-3</c:v>
                </c:pt>
                <c:pt idx="3">
                  <c:v>4.1000000000000003E-3</c:v>
                </c:pt>
                <c:pt idx="4">
                  <c:v>3.2200000000000002E-3</c:v>
                </c:pt>
                <c:pt idx="5">
                  <c:v>2.7299999999999998E-3</c:v>
                </c:pt>
                <c:pt idx="6">
                  <c:v>2.3900000000000002E-3</c:v>
                </c:pt>
                <c:pt idx="7">
                  <c:v>1.89E-3</c:v>
                </c:pt>
                <c:pt idx="8">
                  <c:v>1.5900000000000001E-3</c:v>
                </c:pt>
                <c:pt idx="9">
                  <c:v>1.2600000000000001E-3</c:v>
                </c:pt>
                <c:pt idx="10">
                  <c:v>1.06E-3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396968"/>
        <c:axId val="349402064"/>
      </c:scatterChart>
      <c:valAx>
        <c:axId val="349396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9402064"/>
        <c:crosses val="autoZero"/>
        <c:crossBetween val="midCat"/>
      </c:valAx>
      <c:valAx>
        <c:axId val="34940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9396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17</xdr:row>
      <xdr:rowOff>33337</xdr:rowOff>
    </xdr:from>
    <xdr:to>
      <xdr:col>8</xdr:col>
      <xdr:colOff>190500</xdr:colOff>
      <xdr:row>31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16</xdr:row>
      <xdr:rowOff>166687</xdr:rowOff>
    </xdr:from>
    <xdr:to>
      <xdr:col>16</xdr:col>
      <xdr:colOff>514350</xdr:colOff>
      <xdr:row>31</xdr:row>
      <xdr:rowOff>52387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16" sqref="I16"/>
    </sheetView>
  </sheetViews>
  <sheetFormatPr defaultRowHeight="15" x14ac:dyDescent="0.25"/>
  <sheetData>
    <row r="1" spans="1:11" ht="18.7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3</v>
      </c>
      <c r="H1" t="s">
        <v>4</v>
      </c>
      <c r="J1" t="s">
        <v>3</v>
      </c>
      <c r="K1" t="s">
        <v>4</v>
      </c>
    </row>
    <row r="2" spans="1:11" x14ac:dyDescent="0.25">
      <c r="A2">
        <v>0</v>
      </c>
      <c r="B2">
        <f>A2/12</f>
        <v>0</v>
      </c>
      <c r="D2">
        <v>0</v>
      </c>
      <c r="G2">
        <v>0.1</v>
      </c>
      <c r="H2">
        <f>0.0026/G2^0.666667</f>
        <v>1.2068140230029599E-2</v>
      </c>
      <c r="J2">
        <v>0.1</v>
      </c>
      <c r="K2">
        <v>9.1999999999999998E-3</v>
      </c>
    </row>
    <row r="3" spans="1:11" x14ac:dyDescent="0.25">
      <c r="A3">
        <v>2</v>
      </c>
      <c r="B3">
        <f t="shared" ref="B3:B16" si="0">A3/12</f>
        <v>0.16666666666666666</v>
      </c>
      <c r="C3">
        <f>(2*0.013/1.49/(B3/4)^0.666667)^2</f>
        <v>2.1079326700924994E-2</v>
      </c>
      <c r="D3">
        <f>PI()*B3^2/4*1.49/0.013*(B3/4)^0.66667*C3^0.5</f>
        <v>4.3632815295567777E-2</v>
      </c>
      <c r="E3">
        <v>2.1079326700924994E-2</v>
      </c>
      <c r="G3">
        <v>0.2</v>
      </c>
      <c r="H3">
        <f t="shared" ref="H3:H12" si="1">0.0026/G3^0.666667</f>
        <v>7.6024501979095483E-3</v>
      </c>
      <c r="J3">
        <v>0.2</v>
      </c>
      <c r="K3">
        <v>6.1000000000000004E-3</v>
      </c>
    </row>
    <row r="4" spans="1:11" x14ac:dyDescent="0.25">
      <c r="A4">
        <v>4</v>
      </c>
      <c r="B4">
        <f t="shared" si="0"/>
        <v>0.33333333333333331</v>
      </c>
      <c r="C4">
        <f t="shared" ref="C4:C16" si="2">(2*0.013/1.49/(B4/4)^0.666667)^2</f>
        <v>8.3653324793521132E-3</v>
      </c>
      <c r="D4">
        <f t="shared" ref="D4:D16" si="3">PI()*B4^2/4*1.49/0.013*(B4/4)^0.66667*C4^0.5</f>
        <v>0.17453162411020329</v>
      </c>
      <c r="E4">
        <v>8.3653324793521132E-3</v>
      </c>
      <c r="G4">
        <v>0.3</v>
      </c>
      <c r="H4">
        <f t="shared" si="1"/>
        <v>5.8017545624299057E-3</v>
      </c>
      <c r="J4">
        <v>0.3</v>
      </c>
      <c r="K4">
        <v>4.7999999999999996E-3</v>
      </c>
    </row>
    <row r="5" spans="1:11" x14ac:dyDescent="0.25">
      <c r="A5">
        <v>6</v>
      </c>
      <c r="B5">
        <f t="shared" si="0"/>
        <v>0.5</v>
      </c>
      <c r="C5">
        <f t="shared" si="2"/>
        <v>4.8718593730778786E-3</v>
      </c>
      <c r="D5">
        <f t="shared" si="3"/>
        <v>0.39269663192201387</v>
      </c>
      <c r="E5">
        <v>4.8718593730778786E-3</v>
      </c>
      <c r="G5">
        <v>0.4</v>
      </c>
      <c r="H5">
        <f t="shared" si="1"/>
        <v>4.7892424110117567E-3</v>
      </c>
      <c r="J5">
        <v>0.4</v>
      </c>
      <c r="K5">
        <v>4.1000000000000003E-3</v>
      </c>
    </row>
    <row r="6" spans="1:11" x14ac:dyDescent="0.25">
      <c r="A6">
        <v>8</v>
      </c>
      <c r="B6">
        <f t="shared" si="0"/>
        <v>0.66666666666666663</v>
      </c>
      <c r="C6">
        <f t="shared" si="2"/>
        <v>3.3197828603810484E-3</v>
      </c>
      <c r="D6">
        <f t="shared" si="3"/>
        <v>0.69812794815556045</v>
      </c>
      <c r="E6">
        <v>3.3197828603810484E-3</v>
      </c>
      <c r="G6">
        <v>0.6</v>
      </c>
      <c r="H6">
        <f t="shared" si="1"/>
        <v>3.6548755053088804E-3</v>
      </c>
      <c r="J6">
        <v>0.6</v>
      </c>
      <c r="K6">
        <v>3.2200000000000002E-3</v>
      </c>
    </row>
    <row r="7" spans="1:11" x14ac:dyDescent="0.25">
      <c r="A7">
        <v>10</v>
      </c>
      <c r="B7">
        <f t="shared" si="0"/>
        <v>0.83333333333333337</v>
      </c>
      <c r="C7">
        <f t="shared" si="2"/>
        <v>2.4654503619959424E-3</v>
      </c>
      <c r="D7">
        <f t="shared" si="3"/>
        <v>1.0908256492249468</v>
      </c>
      <c r="E7">
        <v>2.4654503619959424E-3</v>
      </c>
      <c r="G7">
        <v>0.8</v>
      </c>
      <c r="H7">
        <f t="shared" si="1"/>
        <v>3.0170329662587811E-3</v>
      </c>
      <c r="J7">
        <v>0.8</v>
      </c>
      <c r="K7">
        <v>2.7299999999999998E-3</v>
      </c>
    </row>
    <row r="8" spans="1:11" x14ac:dyDescent="0.25">
      <c r="A8">
        <v>12</v>
      </c>
      <c r="B8">
        <f t="shared" si="0"/>
        <v>1</v>
      </c>
      <c r="C8">
        <f t="shared" si="2"/>
        <v>1.9333977800465533E-3</v>
      </c>
      <c r="D8">
        <f t="shared" si="3"/>
        <v>1.5707897940502102</v>
      </c>
      <c r="E8">
        <v>1.9333977800465533E-3</v>
      </c>
      <c r="G8">
        <v>1</v>
      </c>
      <c r="H8">
        <f t="shared" si="1"/>
        <v>2.5999999999999999E-3</v>
      </c>
      <c r="J8">
        <v>1</v>
      </c>
      <c r="K8">
        <v>2.3900000000000002E-3</v>
      </c>
    </row>
    <row r="9" spans="1:11" x14ac:dyDescent="0.25">
      <c r="A9">
        <v>15</v>
      </c>
      <c r="B9">
        <f t="shared" si="0"/>
        <v>1.25</v>
      </c>
      <c r="C9">
        <f t="shared" si="2"/>
        <v>1.4358457938874951E-3</v>
      </c>
      <c r="D9">
        <f t="shared" si="3"/>
        <v>2.4543606962271891</v>
      </c>
      <c r="E9">
        <v>1.4358457938874951E-3</v>
      </c>
      <c r="G9">
        <v>1.5</v>
      </c>
      <c r="H9">
        <f t="shared" si="1"/>
        <v>1.9841710855883761E-3</v>
      </c>
      <c r="J9">
        <v>1.5</v>
      </c>
      <c r="K9">
        <v>1.89E-3</v>
      </c>
    </row>
    <row r="10" spans="1:11" x14ac:dyDescent="0.25">
      <c r="A10">
        <v>18</v>
      </c>
      <c r="B10">
        <f t="shared" si="0"/>
        <v>1.5</v>
      </c>
      <c r="C10">
        <f t="shared" si="2"/>
        <v>1.1259853831102333E-3</v>
      </c>
      <c r="D10">
        <f t="shared" si="3"/>
        <v>3.5342813356936498</v>
      </c>
      <c r="E10">
        <v>1.1259853831102333E-3</v>
      </c>
      <c r="G10">
        <v>2</v>
      </c>
      <c r="H10">
        <f t="shared" si="1"/>
        <v>1.6378969864287319E-3</v>
      </c>
      <c r="J10">
        <v>2</v>
      </c>
      <c r="K10">
        <v>1.5900000000000001E-3</v>
      </c>
    </row>
    <row r="11" spans="1:11" x14ac:dyDescent="0.25">
      <c r="A11">
        <v>21</v>
      </c>
      <c r="B11">
        <f t="shared" si="0"/>
        <v>1.75</v>
      </c>
      <c r="C11">
        <f t="shared" si="2"/>
        <v>9.167909593570091E-4</v>
      </c>
      <c r="D11">
        <f t="shared" si="3"/>
        <v>4.8105518204542301</v>
      </c>
      <c r="E11">
        <v>9.167909593570091E-4</v>
      </c>
      <c r="G11">
        <v>3</v>
      </c>
      <c r="H11">
        <f t="shared" si="1"/>
        <v>1.2499491698631639E-3</v>
      </c>
      <c r="J11">
        <v>3</v>
      </c>
      <c r="K11">
        <v>1.2600000000000001E-3</v>
      </c>
    </row>
    <row r="12" spans="1:11" x14ac:dyDescent="0.25">
      <c r="A12">
        <v>24</v>
      </c>
      <c r="B12">
        <f t="shared" si="0"/>
        <v>2</v>
      </c>
      <c r="C12">
        <f t="shared" si="2"/>
        <v>7.6726906292604621E-4</v>
      </c>
      <c r="D12">
        <f t="shared" si="3"/>
        <v>6.2831722416766285</v>
      </c>
      <c r="E12">
        <v>7.6726906292604621E-4</v>
      </c>
      <c r="G12">
        <v>4</v>
      </c>
      <c r="H12">
        <f t="shared" si="1"/>
        <v>1.0318102069816623E-3</v>
      </c>
      <c r="J12">
        <v>4</v>
      </c>
      <c r="K12">
        <v>1.06E-3</v>
      </c>
    </row>
    <row r="13" spans="1:11" x14ac:dyDescent="0.25">
      <c r="A13">
        <v>27</v>
      </c>
      <c r="B13">
        <f t="shared" si="0"/>
        <v>2.25</v>
      </c>
      <c r="C13">
        <f t="shared" si="2"/>
        <v>6.5575904558417913E-4</v>
      </c>
      <c r="D13">
        <f t="shared" si="3"/>
        <v>7.9521426782539999</v>
      </c>
      <c r="E13">
        <v>6.5575904558417913E-4</v>
      </c>
      <c r="G13" t="s">
        <v>5</v>
      </c>
      <c r="J13" t="s">
        <v>6</v>
      </c>
    </row>
    <row r="14" spans="1:11" x14ac:dyDescent="0.25">
      <c r="A14">
        <v>30</v>
      </c>
      <c r="B14">
        <f t="shared" si="0"/>
        <v>2.5</v>
      </c>
      <c r="C14">
        <f t="shared" si="2"/>
        <v>5.6981551760954062E-4</v>
      </c>
      <c r="D14">
        <f t="shared" si="3"/>
        <v>9.8174631997283424</v>
      </c>
      <c r="E14">
        <v>5.6981551760954062E-4</v>
      </c>
    </row>
    <row r="15" spans="1:11" x14ac:dyDescent="0.25">
      <c r="A15">
        <v>36</v>
      </c>
      <c r="B15">
        <f t="shared" si="0"/>
        <v>3</v>
      </c>
      <c r="C15">
        <f t="shared" si="2"/>
        <v>4.4684738892511385E-4</v>
      </c>
      <c r="D15">
        <f t="shared" si="3"/>
        <v>14.137154740130882</v>
      </c>
      <c r="E15">
        <v>4.4684738892511385E-4</v>
      </c>
    </row>
    <row r="16" spans="1:11" x14ac:dyDescent="0.25">
      <c r="A16">
        <v>48</v>
      </c>
      <c r="B16">
        <f t="shared" si="0"/>
        <v>4</v>
      </c>
      <c r="C16">
        <f t="shared" si="2"/>
        <v>3.044907887032115E-4</v>
      </c>
      <c r="D16">
        <f t="shared" si="3"/>
        <v>25.132741228718345</v>
      </c>
      <c r="E16">
        <v>3.044907887032115E-4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DeVantier</dc:creator>
  <cp:lastModifiedBy>Bruce A DeVantier</cp:lastModifiedBy>
  <dcterms:created xsi:type="dcterms:W3CDTF">2012-09-20T02:21:48Z</dcterms:created>
  <dcterms:modified xsi:type="dcterms:W3CDTF">2017-02-14T15:11:59Z</dcterms:modified>
</cp:coreProperties>
</file>